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108ae6f04d88146/Documents/LAVOIR/"/>
    </mc:Choice>
  </mc:AlternateContent>
  <xr:revisionPtr revIDLastSave="0" documentId="8_{C6093C90-401B-4AB8-A765-FE0F9D9715F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4" i="1" l="1"/>
  <c r="K35" i="1"/>
  <c r="K43" i="1"/>
  <c r="K41" i="1"/>
  <c r="K42" i="1"/>
  <c r="K44" i="1"/>
  <c r="K36" i="1"/>
  <c r="K37" i="1"/>
  <c r="K38" i="1"/>
  <c r="K39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11" i="1"/>
  <c r="K12" i="1"/>
  <c r="K13" i="1"/>
  <c r="K14" i="1"/>
  <c r="K15" i="1"/>
  <c r="K45" i="1"/>
  <c r="K46" i="1"/>
  <c r="K48" i="1"/>
  <c r="E33" i="1"/>
  <c r="E28" i="1"/>
  <c r="E29" i="1"/>
  <c r="E30" i="1"/>
  <c r="E31" i="1"/>
  <c r="E32" i="1"/>
  <c r="E34" i="1"/>
  <c r="E36" i="1"/>
  <c r="E37" i="1"/>
  <c r="E38" i="1"/>
  <c r="E39" i="1"/>
  <c r="E40" i="1"/>
  <c r="E41" i="1"/>
  <c r="E42" i="1"/>
  <c r="E43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8" i="1"/>
  <c r="E7" i="1"/>
  <c r="E6" i="1"/>
  <c r="E45" i="1"/>
  <c r="E46" i="1"/>
  <c r="E47" i="1"/>
</calcChain>
</file>

<file path=xl/sharedStrings.xml><?xml version="1.0" encoding="utf-8"?>
<sst xmlns="http://schemas.openxmlformats.org/spreadsheetml/2006/main" count="151" uniqueCount="92">
  <si>
    <t>DESIGNATION</t>
  </si>
  <si>
    <t>U</t>
  </si>
  <si>
    <t>QTE</t>
  </si>
  <si>
    <t>PUHT</t>
  </si>
  <si>
    <t>PTHT</t>
  </si>
  <si>
    <t>ens</t>
  </si>
  <si>
    <t xml:space="preserve">TOTAL GENERAL € H.T. </t>
  </si>
  <si>
    <t>TVA 20%</t>
  </si>
  <si>
    <t>TOTAL GENERAL € T.T.C.</t>
  </si>
  <si>
    <t>DICT</t>
  </si>
  <si>
    <t>Balisage et signalisation</t>
  </si>
  <si>
    <t>forfait</t>
  </si>
  <si>
    <t>échafaudage</t>
  </si>
  <si>
    <t>m2</t>
  </si>
  <si>
    <t>ml</t>
  </si>
  <si>
    <t>TOTAL HT COUVERTURE</t>
  </si>
  <si>
    <t>TOTAL HT TRAVAUX PREPARATOIRES</t>
  </si>
  <si>
    <t>OBJET DU MARCHE</t>
  </si>
  <si>
    <t>1. TRAVAUX PREPARATOIRES</t>
  </si>
  <si>
    <t>2. TOITURE</t>
  </si>
  <si>
    <t>2.1.  Dépose des tuiles</t>
  </si>
  <si>
    <t>2.2. Dépose des liteaux</t>
  </si>
  <si>
    <t>2.3. Chargement et évacuation en décharge</t>
  </si>
  <si>
    <t>2.4. Fourniture liteaux</t>
  </si>
  <si>
    <t>2.5. Fournitures de tuiles plates 17/27</t>
  </si>
  <si>
    <t>2.6.. Fournitures et pose de faîtages</t>
  </si>
  <si>
    <t>2.7. Réalisation de noues</t>
  </si>
  <si>
    <t>2.8. Rives zinc</t>
  </si>
  <si>
    <t>2.9. Fournitures et pose d'une gouttières zinc</t>
  </si>
  <si>
    <t>2.10. Arêtiers</t>
  </si>
  <si>
    <t>3.1. Travaux protection sol</t>
  </si>
  <si>
    <t>3.2.  Piochement murs</t>
  </si>
  <si>
    <t>3.4 Evacuation des gravats en décharge</t>
  </si>
  <si>
    <t>3.6 Réalisation de joints à la chaux</t>
  </si>
  <si>
    <t>TOTAL HT MACONNERIE</t>
  </si>
  <si>
    <t>4. REVETEMENT DE SOL</t>
  </si>
  <si>
    <t>4.1 dépose des pavés en grès</t>
  </si>
  <si>
    <t>4.2 Démolition du revêtement partie couverte du lavoir et roulage des gravois</t>
  </si>
  <si>
    <t>4.3.  Evacuation gravats en décharge</t>
  </si>
  <si>
    <t>4.4. Fourniture et pose des grès avec jointement</t>
  </si>
  <si>
    <t>4.5 Réparation des margelles</t>
  </si>
  <si>
    <t>4.6 Réalisation de l'étanchéité du bassin</t>
  </si>
  <si>
    <t>TOTAL HT REVETEMENT SOL</t>
  </si>
  <si>
    <t>Réhabilitation du lavoir</t>
  </si>
  <si>
    <t>rue du vieux lavoir à Orvilliers 78910</t>
  </si>
  <si>
    <t>MP2023-02 LAVOIR REHAB</t>
  </si>
  <si>
    <t xml:space="preserve">DPGF - LAVOIR </t>
  </si>
  <si>
    <t>Annexe au marché MP2023-02 LAVOIR REHAB</t>
  </si>
  <si>
    <t>Dépôt de l'offre lundi 5 juin 2023 à 17 heures</t>
  </si>
  <si>
    <t>Terrassement</t>
  </si>
  <si>
    <t>MÉTHODE 1</t>
  </si>
  <si>
    <t>METHODE 2</t>
  </si>
  <si>
    <t>Nappe et drain</t>
  </si>
  <si>
    <t>Raccordement drain</t>
  </si>
  <si>
    <t>2.1 Dépose des tuiles</t>
  </si>
  <si>
    <t>2.2 Dépose liteaux</t>
  </si>
  <si>
    <t>2.3 Reprise de 2 fermes</t>
  </si>
  <si>
    <t>2.4 Changement d’une sablière en chene</t>
  </si>
  <si>
    <t>2.5 Liteaux</t>
  </si>
  <si>
    <t>2.6 Chanlatte</t>
  </si>
  <si>
    <t>2.7 Confection de la goutière</t>
  </si>
  <si>
    <t>2.8 Descente de goutière</t>
  </si>
  <si>
    <t>2.12 Confection d'une rive normande</t>
  </si>
  <si>
    <t>2.11 Pose tuiles</t>
  </si>
  <si>
    <t>2.13 Arrêtier maçonnée</t>
  </si>
  <si>
    <t>2.14 Confection d'une noue</t>
  </si>
  <si>
    <t>2.15 Faitage crête de coq</t>
  </si>
  <si>
    <t>u</t>
  </si>
  <si>
    <t>3 MAÇONNERIE</t>
  </si>
  <si>
    <t>3.1 Démolition du sol</t>
  </si>
  <si>
    <t>3.2 Nettoyage à haute pression du sol</t>
  </si>
  <si>
    <t>3.3 Fourniture et pose de pavés</t>
  </si>
  <si>
    <t>3.4 Réparation de la margelle</t>
  </si>
  <si>
    <t>3.5 Démolition des murets intermédiaires</t>
  </si>
  <si>
    <t>3. SOL</t>
  </si>
  <si>
    <t>4 MURS</t>
  </si>
  <si>
    <t>TOTAL MURS</t>
  </si>
  <si>
    <t>TOTAL SOL</t>
  </si>
  <si>
    <t>TOTAL TOITURE</t>
  </si>
  <si>
    <t>TOTAL PRÉPARATOIRE</t>
  </si>
  <si>
    <t>TOTAL GÉNÉRAL HT</t>
  </si>
  <si>
    <t>TOTAL TTC</t>
  </si>
  <si>
    <t>TVA 10%</t>
  </si>
  <si>
    <t>3.7 Nettoyage des chaperons haute pression</t>
  </si>
  <si>
    <t>3.5 Nettoyage des murs</t>
  </si>
  <si>
    <t>Clôture : dépose, grillage et pose</t>
  </si>
  <si>
    <t>4.1. Murs : Piochement des joints</t>
  </si>
  <si>
    <t>4.3  Démolition et réfection de chapeau de mur</t>
  </si>
  <si>
    <t>4.7 Repose de pavés grès anciens et joints</t>
  </si>
  <si>
    <t>4.2 Murs : Jointement</t>
  </si>
  <si>
    <t>2.9 Fourniture tuiles de type Koramic aléonard</t>
  </si>
  <si>
    <t>2.10 Fourniture faitières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</si>
</sst>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1"/>
      <name val="Calibri"/>
      <family val="2"/>
      <scheme val="minor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12" fillId="0" borderId="0" xfId="0" applyFont="1"/>
    <xf numFmtId="0" fontId="9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3" xfId="0" applyFill="1" applyBorder="1" applyAlignment="1">
      <alignment horizontal="center"/>
    </xf>
    <xf numFmtId="2" fontId="13" fillId="0" borderId="3" xfId="0" applyNumberFormat="1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5" borderId="3" xfId="0" applyFill="1" applyBorder="1" applyAlignment="1">
      <alignment horizontal="center"/>
    </xf>
    <xf numFmtId="164" fontId="0" fillId="0" borderId="0" xfId="0" applyNumberFormat="1"/>
    <xf numFmtId="164" fontId="0" fillId="0" borderId="3" xfId="0" applyNumberFormat="1" applyBorder="1"/>
    <xf numFmtId="164" fontId="0" fillId="4" borderId="3" xfId="0" applyNumberFormat="1" applyFill="1" applyBorder="1" applyAlignment="1">
      <alignment horizontal="right"/>
    </xf>
    <xf numFmtId="164" fontId="0" fillId="5" borderId="3" xfId="0" applyNumberFormat="1" applyFill="1" applyBorder="1"/>
    <xf numFmtId="4" fontId="8" fillId="2" borderId="3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/>
    </xf>
    <xf numFmtId="0" fontId="5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left" vertical="center" wrapText="1"/>
    </xf>
    <xf numFmtId="164" fontId="0" fillId="0" borderId="5" xfId="0" applyNumberFormat="1" applyBorder="1"/>
    <xf numFmtId="164" fontId="12" fillId="3" borderId="3" xfId="0" applyNumberFormat="1" applyFont="1" applyFill="1" applyBorder="1"/>
    <xf numFmtId="164" fontId="0" fillId="4" borderId="3" xfId="0" applyNumberFormat="1" applyFill="1" applyBorder="1"/>
    <xf numFmtId="164" fontId="18" fillId="5" borderId="3" xfId="0" applyNumberFormat="1" applyFont="1" applyFill="1" applyBorder="1"/>
    <xf numFmtId="164" fontId="0" fillId="0" borderId="4" xfId="0" applyNumberFormat="1" applyBorder="1"/>
    <xf numFmtId="164" fontId="17" fillId="5" borderId="3" xfId="0" applyNumberFormat="1" applyFont="1" applyFill="1" applyBorder="1"/>
    <xf numFmtId="4" fontId="8" fillId="4" borderId="3" xfId="0" applyNumberFormat="1" applyFont="1" applyFill="1" applyBorder="1" applyAlignment="1">
      <alignment horizontal="left" vertical="center" wrapText="1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left" vertical="center"/>
    </xf>
    <xf numFmtId="4" fontId="8" fillId="4" borderId="3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horizontal="left" vertical="center" wrapText="1"/>
    </xf>
    <xf numFmtId="4" fontId="7" fillId="4" borderId="3" xfId="0" applyNumberFormat="1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left" vertical="center"/>
    </xf>
    <xf numFmtId="4" fontId="7" fillId="4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164" fontId="12" fillId="3" borderId="3" xfId="0" applyNumberFormat="1" applyFont="1" applyFill="1" applyBorder="1" applyAlignment="1">
      <alignment wrapText="1"/>
    </xf>
    <xf numFmtId="4" fontId="19" fillId="2" borderId="3" xfId="0" applyNumberFormat="1" applyFont="1" applyFill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left" vertical="center" wrapText="1"/>
    </xf>
    <xf numFmtId="2" fontId="8" fillId="5" borderId="3" xfId="0" applyNumberFormat="1" applyFont="1" applyFill="1" applyBorder="1" applyAlignment="1">
      <alignment horizontal="left" wrapText="1"/>
    </xf>
    <xf numFmtId="0" fontId="7" fillId="0" borderId="3" xfId="0" applyFont="1" applyBorder="1" applyAlignment="1">
      <alignment horizontal="justify" vertical="center" wrapText="1"/>
    </xf>
    <xf numFmtId="2" fontId="13" fillId="5" borderId="4" xfId="0" applyNumberFormat="1" applyFont="1" applyFill="1" applyBorder="1" applyAlignment="1">
      <alignment wrapText="1"/>
    </xf>
    <xf numFmtId="2" fontId="2" fillId="0" borderId="3" xfId="0" applyNumberFormat="1" applyFont="1" applyBorder="1" applyAlignment="1">
      <alignment horizontal="left" vertical="center" wrapText="1"/>
    </xf>
    <xf numFmtId="2" fontId="13" fillId="4" borderId="3" xfId="0" applyNumberFormat="1" applyFont="1" applyFill="1" applyBorder="1" applyAlignment="1">
      <alignment wrapText="1"/>
    </xf>
    <xf numFmtId="2" fontId="16" fillId="4" borderId="3" xfId="0" applyNumberFormat="1" applyFont="1" applyFill="1" applyBorder="1" applyAlignment="1">
      <alignment wrapText="1"/>
    </xf>
    <xf numFmtId="2" fontId="16" fillId="0" borderId="3" xfId="0" applyNumberFormat="1" applyFont="1" applyBorder="1" applyAlignment="1">
      <alignment wrapText="1"/>
    </xf>
    <xf numFmtId="2" fontId="13" fillId="0" borderId="4" xfId="0" applyNumberFormat="1" applyFont="1" applyBorder="1" applyAlignment="1">
      <alignment wrapText="1"/>
    </xf>
    <xf numFmtId="2" fontId="15" fillId="5" borderId="3" xfId="0" applyNumberFormat="1" applyFont="1" applyFill="1" applyBorder="1" applyAlignment="1">
      <alignment wrapText="1"/>
    </xf>
    <xf numFmtId="2" fontId="13" fillId="0" borderId="0" xfId="0" applyNumberFormat="1" applyFont="1" applyAlignment="1">
      <alignment wrapText="1"/>
    </xf>
    <xf numFmtId="4" fontId="8" fillId="6" borderId="3" xfId="0" applyNumberFormat="1" applyFont="1" applyFill="1" applyBorder="1" applyAlignment="1">
      <alignment horizontal="center" vertical="center"/>
    </xf>
    <xf numFmtId="4" fontId="1" fillId="6" borderId="3" xfId="0" applyNumberFormat="1" applyFont="1" applyFill="1" applyBorder="1" applyAlignment="1">
      <alignment horizontal="right" vertical="center"/>
    </xf>
    <xf numFmtId="4" fontId="8" fillId="6" borderId="4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right" vertical="center" wrapText="1"/>
    </xf>
    <xf numFmtId="4" fontId="8" fillId="6" borderId="3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horizontal="right" vertical="center" wrapText="1"/>
    </xf>
    <xf numFmtId="4" fontId="3" fillId="6" borderId="5" xfId="0" applyNumberFormat="1" applyFont="1" applyFill="1" applyBorder="1" applyAlignment="1">
      <alignment horizontal="right" vertical="center" wrapText="1"/>
    </xf>
    <xf numFmtId="4" fontId="8" fillId="6" borderId="3" xfId="0" applyNumberFormat="1" applyFont="1" applyFill="1" applyBorder="1" applyAlignment="1">
      <alignment horizontal="right" vertical="center" wrapText="1"/>
    </xf>
    <xf numFmtId="4" fontId="7" fillId="6" borderId="3" xfId="0" applyNumberFormat="1" applyFont="1" applyFill="1" applyBorder="1" applyAlignment="1">
      <alignment horizontal="right" vertical="center" wrapText="1"/>
    </xf>
    <xf numFmtId="4" fontId="3" fillId="6" borderId="3" xfId="0" applyNumberFormat="1" applyFont="1" applyFill="1" applyBorder="1" applyAlignment="1">
      <alignment horizontal="right" vertical="center"/>
    </xf>
    <xf numFmtId="2" fontId="21" fillId="0" borderId="3" xfId="0" applyNumberFormat="1" applyFont="1" applyBorder="1" applyAlignment="1">
      <alignment wrapText="1"/>
    </xf>
    <xf numFmtId="0" fontId="22" fillId="0" borderId="0" xfId="0" applyFont="1" applyAlignment="1">
      <alignment vertical="center"/>
    </xf>
    <xf numFmtId="0" fontId="23" fillId="0" borderId="3" xfId="0" applyFont="1" applyBorder="1" applyAlignment="1">
      <alignment horizontal="center"/>
    </xf>
    <xf numFmtId="2" fontId="24" fillId="3" borderId="3" xfId="0" applyNumberFormat="1" applyFont="1" applyFill="1" applyBorder="1" applyAlignment="1">
      <alignment horizontal="center" wrapText="1"/>
    </xf>
  </cellXfs>
  <cellStyles count="7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96"/>
  <sheetViews>
    <sheetView tabSelected="1" topLeftCell="A8" zoomScale="125" zoomScaleNormal="125" zoomScalePageLayoutView="125" workbookViewId="0">
      <selection activeCell="K36" sqref="K36"/>
    </sheetView>
  </sheetViews>
  <sheetFormatPr baseColWidth="10" defaultRowHeight="14.5" x14ac:dyDescent="0.35"/>
  <cols>
    <col min="1" max="1" width="24" customWidth="1"/>
    <col min="2" max="2" width="18.26953125" customWidth="1"/>
    <col min="3" max="3" width="11.1796875" customWidth="1"/>
    <col min="5" max="5" width="10.54296875" customWidth="1"/>
    <col min="6" max="6" width="3.1796875" customWidth="1"/>
    <col min="7" max="7" width="24.26953125" style="5" customWidth="1"/>
    <col min="8" max="8" width="17.26953125" style="3" customWidth="1"/>
    <col min="9" max="9" width="5.54296875" style="3" customWidth="1"/>
    <col min="10" max="10" width="14.453125" style="8" customWidth="1"/>
    <col min="11" max="11" width="8.1796875" style="8" customWidth="1"/>
  </cols>
  <sheetData>
    <row r="2" spans="1:11" x14ac:dyDescent="0.35">
      <c r="B2" t="s">
        <v>46</v>
      </c>
      <c r="C2" t="s">
        <v>47</v>
      </c>
    </row>
    <row r="3" spans="1:11" ht="18.5" x14ac:dyDescent="0.45">
      <c r="A3" s="2" t="s">
        <v>50</v>
      </c>
      <c r="C3" s="81" t="s">
        <v>48</v>
      </c>
      <c r="G3" s="83" t="s">
        <v>51</v>
      </c>
    </row>
    <row r="4" spans="1:11" x14ac:dyDescent="0.35">
      <c r="A4" s="1"/>
    </row>
    <row r="5" spans="1:11" ht="15.5" x14ac:dyDescent="0.35">
      <c r="A5" s="12" t="s">
        <v>0</v>
      </c>
      <c r="B5" s="13"/>
      <c r="C5" s="13"/>
      <c r="D5" s="12"/>
      <c r="E5" s="13"/>
      <c r="F5" s="70"/>
      <c r="G5" s="60" t="s">
        <v>0</v>
      </c>
      <c r="H5" s="60"/>
      <c r="I5" s="60"/>
      <c r="J5" s="60"/>
      <c r="K5" s="60"/>
    </row>
    <row r="6" spans="1:11" ht="15.5" x14ac:dyDescent="0.35">
      <c r="A6" s="14" t="s">
        <v>17</v>
      </c>
      <c r="B6" s="15"/>
      <c r="C6" s="15"/>
      <c r="D6" s="16"/>
      <c r="E6" s="17">
        <f>$C6*D6</f>
        <v>0</v>
      </c>
      <c r="F6" s="71"/>
      <c r="G6" s="80" t="s">
        <v>17</v>
      </c>
    </row>
    <row r="7" spans="1:11" ht="31" x14ac:dyDescent="0.35">
      <c r="A7" s="56" t="s">
        <v>43</v>
      </c>
      <c r="B7" s="56"/>
      <c r="C7" s="19"/>
      <c r="D7" s="16"/>
      <c r="E7" s="17">
        <f>$C7*D7</f>
        <v>0</v>
      </c>
      <c r="F7" s="71"/>
      <c r="G7" s="56" t="s">
        <v>43</v>
      </c>
    </row>
    <row r="8" spans="1:11" ht="44.15" customHeight="1" thickBot="1" x14ac:dyDescent="0.4">
      <c r="A8" s="20" t="s">
        <v>45</v>
      </c>
      <c r="B8" s="21" t="s">
        <v>44</v>
      </c>
      <c r="C8" s="15"/>
      <c r="D8" s="16"/>
      <c r="E8" s="17">
        <f>$C8*D8</f>
        <v>0</v>
      </c>
      <c r="F8" s="71"/>
      <c r="G8" s="61" t="s">
        <v>45</v>
      </c>
      <c r="H8" s="21" t="s">
        <v>44</v>
      </c>
    </row>
    <row r="9" spans="1:11" ht="15.5" x14ac:dyDescent="0.35">
      <c r="A9" s="12"/>
      <c r="B9" s="13" t="s">
        <v>1</v>
      </c>
      <c r="C9" s="13" t="s">
        <v>2</v>
      </c>
      <c r="D9" s="12" t="s">
        <v>3</v>
      </c>
      <c r="E9" s="13" t="s">
        <v>4</v>
      </c>
      <c r="F9" s="72"/>
      <c r="G9" s="62"/>
      <c r="H9" s="53" t="s">
        <v>1</v>
      </c>
      <c r="I9" s="54" t="s">
        <v>2</v>
      </c>
      <c r="J9" s="55" t="s">
        <v>3</v>
      </c>
      <c r="K9" s="55" t="s">
        <v>4</v>
      </c>
    </row>
    <row r="10" spans="1:11" ht="26" x14ac:dyDescent="0.35">
      <c r="A10" s="59" t="s">
        <v>18</v>
      </c>
      <c r="B10" s="15"/>
      <c r="C10" s="15"/>
      <c r="D10" s="16"/>
      <c r="E10" s="17"/>
      <c r="F10" s="71"/>
      <c r="G10" s="63" t="s">
        <v>18</v>
      </c>
      <c r="H10" s="6"/>
      <c r="I10" s="6"/>
      <c r="J10" s="9"/>
      <c r="K10" s="9"/>
    </row>
    <row r="11" spans="1:11" ht="29" x14ac:dyDescent="0.35">
      <c r="A11" s="18" t="s">
        <v>9</v>
      </c>
      <c r="B11" s="15" t="s">
        <v>5</v>
      </c>
      <c r="C11" s="19">
        <v>1</v>
      </c>
      <c r="D11" s="16"/>
      <c r="E11" s="22">
        <f>$C11*D11</f>
        <v>0</v>
      </c>
      <c r="F11" s="73"/>
      <c r="G11" s="5" t="s">
        <v>85</v>
      </c>
      <c r="H11" s="6" t="s">
        <v>5</v>
      </c>
      <c r="I11" s="6">
        <v>1</v>
      </c>
      <c r="J11" s="9"/>
      <c r="K11" s="9">
        <f>$I11*J11</f>
        <v>0</v>
      </c>
    </row>
    <row r="12" spans="1:11" x14ac:dyDescent="0.35">
      <c r="A12" s="18" t="s">
        <v>10</v>
      </c>
      <c r="B12" s="15" t="s">
        <v>5</v>
      </c>
      <c r="C12" s="19">
        <v>1</v>
      </c>
      <c r="D12" s="16"/>
      <c r="E12" s="22">
        <f t="shared" ref="E12:E13" si="0">$C12*D12</f>
        <v>0</v>
      </c>
      <c r="F12" s="73"/>
      <c r="G12" s="5" t="s">
        <v>49</v>
      </c>
      <c r="H12" s="6" t="s">
        <v>5</v>
      </c>
      <c r="I12" s="6">
        <v>1</v>
      </c>
      <c r="J12" s="9"/>
      <c r="K12" s="9">
        <f>$I12*J12</f>
        <v>0</v>
      </c>
    </row>
    <row r="13" spans="1:11" x14ac:dyDescent="0.35">
      <c r="A13" s="18" t="s">
        <v>12</v>
      </c>
      <c r="B13" s="15" t="s">
        <v>11</v>
      </c>
      <c r="C13" s="19">
        <v>1</v>
      </c>
      <c r="D13" s="16"/>
      <c r="E13" s="22">
        <f t="shared" si="0"/>
        <v>0</v>
      </c>
      <c r="F13" s="73"/>
      <c r="G13" s="5" t="s">
        <v>52</v>
      </c>
      <c r="H13" s="6" t="s">
        <v>14</v>
      </c>
      <c r="I13" s="6">
        <v>20</v>
      </c>
      <c r="J13" s="9"/>
      <c r="K13" s="9">
        <f>$I13*J13</f>
        <v>0</v>
      </c>
    </row>
    <row r="14" spans="1:11" ht="23" x14ac:dyDescent="0.35">
      <c r="A14" s="58" t="s">
        <v>16</v>
      </c>
      <c r="B14" s="23"/>
      <c r="C14" s="12"/>
      <c r="D14" s="12"/>
      <c r="E14" s="24">
        <f>SUM(E10:E13)</f>
        <v>0</v>
      </c>
      <c r="F14" s="74"/>
      <c r="G14" s="64" t="s">
        <v>53</v>
      </c>
      <c r="H14" s="4" t="s">
        <v>5</v>
      </c>
      <c r="I14" s="4">
        <v>1</v>
      </c>
      <c r="J14" s="10"/>
      <c r="K14" s="9">
        <f>$I14*J14</f>
        <v>0</v>
      </c>
    </row>
    <row r="15" spans="1:11" ht="29" x14ac:dyDescent="0.35">
      <c r="A15" s="14" t="s">
        <v>19</v>
      </c>
      <c r="B15" s="15"/>
      <c r="C15" s="15"/>
      <c r="D15" s="16"/>
      <c r="E15" s="22"/>
      <c r="F15" s="73"/>
      <c r="G15" s="64"/>
      <c r="H15" s="4"/>
      <c r="I15" s="4"/>
      <c r="J15" s="57" t="s">
        <v>79</v>
      </c>
      <c r="K15" s="35">
        <f>SUM(K11:K14)</f>
        <v>0</v>
      </c>
    </row>
    <row r="16" spans="1:11" x14ac:dyDescent="0.35">
      <c r="A16" s="25" t="s">
        <v>20</v>
      </c>
      <c r="B16" s="15" t="s">
        <v>13</v>
      </c>
      <c r="C16" s="15">
        <v>138.5</v>
      </c>
      <c r="D16" s="16"/>
      <c r="E16" s="22">
        <f t="shared" ref="E16:E25" si="1">$C16*D16</f>
        <v>0</v>
      </c>
      <c r="F16" s="73"/>
      <c r="G16" s="65" t="s">
        <v>19</v>
      </c>
      <c r="H16" s="4"/>
      <c r="I16" s="4"/>
      <c r="J16" s="9"/>
      <c r="K16" s="9">
        <f t="shared" ref="K16:K31" si="2">$I17*J16</f>
        <v>0</v>
      </c>
    </row>
    <row r="17" spans="1:11" x14ac:dyDescent="0.35">
      <c r="A17" s="25" t="s">
        <v>21</v>
      </c>
      <c r="B17" s="15" t="s">
        <v>5</v>
      </c>
      <c r="C17" s="15">
        <v>1</v>
      </c>
      <c r="D17" s="16"/>
      <c r="E17" s="22">
        <f t="shared" si="1"/>
        <v>0</v>
      </c>
      <c r="F17" s="73"/>
      <c r="G17" s="5" t="s">
        <v>54</v>
      </c>
      <c r="H17" s="6" t="s">
        <v>13</v>
      </c>
      <c r="I17" s="6">
        <v>150</v>
      </c>
      <c r="J17" s="9"/>
      <c r="K17" s="9">
        <f t="shared" si="2"/>
        <v>0</v>
      </c>
    </row>
    <row r="18" spans="1:11" ht="16" customHeight="1" x14ac:dyDescent="0.35">
      <c r="A18" s="25" t="s">
        <v>22</v>
      </c>
      <c r="B18" s="15" t="s">
        <v>5</v>
      </c>
      <c r="C18" s="15">
        <v>1</v>
      </c>
      <c r="D18" s="16"/>
      <c r="E18" s="22">
        <f t="shared" si="1"/>
        <v>0</v>
      </c>
      <c r="F18" s="73"/>
      <c r="G18" s="5" t="s">
        <v>55</v>
      </c>
      <c r="H18" s="6" t="s">
        <v>14</v>
      </c>
      <c r="I18" s="6">
        <v>1725</v>
      </c>
      <c r="J18" s="9"/>
      <c r="K18" s="9">
        <f t="shared" si="2"/>
        <v>0</v>
      </c>
    </row>
    <row r="19" spans="1:11" x14ac:dyDescent="0.35">
      <c r="A19" s="25" t="s">
        <v>23</v>
      </c>
      <c r="B19" s="15" t="s">
        <v>14</v>
      </c>
      <c r="C19" s="15">
        <v>1540</v>
      </c>
      <c r="D19" s="16"/>
      <c r="E19" s="22">
        <f t="shared" si="1"/>
        <v>0</v>
      </c>
      <c r="F19" s="73"/>
      <c r="G19" s="5" t="s">
        <v>56</v>
      </c>
      <c r="H19" s="6" t="s">
        <v>5</v>
      </c>
      <c r="I19" s="6">
        <v>1</v>
      </c>
      <c r="J19" s="9"/>
      <c r="K19" s="9">
        <f t="shared" si="2"/>
        <v>0</v>
      </c>
    </row>
    <row r="20" spans="1:11" ht="29" x14ac:dyDescent="0.35">
      <c r="A20" s="25" t="s">
        <v>24</v>
      </c>
      <c r="B20" s="15" t="s">
        <v>13</v>
      </c>
      <c r="C20" s="15">
        <v>138.5</v>
      </c>
      <c r="D20" s="16"/>
      <c r="E20" s="22">
        <f t="shared" si="1"/>
        <v>0</v>
      </c>
      <c r="F20" s="73"/>
      <c r="G20" s="5" t="s">
        <v>57</v>
      </c>
      <c r="H20" s="6" t="s">
        <v>67</v>
      </c>
      <c r="I20" s="6">
        <v>1</v>
      </c>
      <c r="J20" s="9"/>
      <c r="K20" s="9">
        <f t="shared" si="2"/>
        <v>0</v>
      </c>
    </row>
    <row r="21" spans="1:11" ht="25" x14ac:dyDescent="0.35">
      <c r="A21" s="25" t="s">
        <v>25</v>
      </c>
      <c r="B21" s="15" t="s">
        <v>14</v>
      </c>
      <c r="C21" s="15">
        <v>36</v>
      </c>
      <c r="D21" s="16"/>
      <c r="E21" s="22">
        <f t="shared" si="1"/>
        <v>0</v>
      </c>
      <c r="F21" s="73"/>
      <c r="G21" s="5" t="s">
        <v>58</v>
      </c>
      <c r="H21" s="6" t="s">
        <v>14</v>
      </c>
      <c r="I21" s="6">
        <v>1725</v>
      </c>
      <c r="J21" s="9"/>
      <c r="K21" s="9">
        <f t="shared" si="2"/>
        <v>0</v>
      </c>
    </row>
    <row r="22" spans="1:11" x14ac:dyDescent="0.35">
      <c r="A22" s="25" t="s">
        <v>26</v>
      </c>
      <c r="B22" s="15" t="s">
        <v>14</v>
      </c>
      <c r="C22" s="15">
        <v>6</v>
      </c>
      <c r="D22" s="16"/>
      <c r="E22" s="22">
        <f t="shared" si="1"/>
        <v>0</v>
      </c>
      <c r="F22" s="73"/>
      <c r="G22" s="5" t="s">
        <v>59</v>
      </c>
      <c r="H22" s="6" t="s">
        <v>14</v>
      </c>
      <c r="I22" s="6">
        <v>57</v>
      </c>
      <c r="J22" s="9"/>
      <c r="K22" s="9">
        <f t="shared" si="2"/>
        <v>0</v>
      </c>
    </row>
    <row r="23" spans="1:11" ht="29" x14ac:dyDescent="0.35">
      <c r="A23" s="25" t="s">
        <v>27</v>
      </c>
      <c r="B23" s="15" t="s">
        <v>14</v>
      </c>
      <c r="C23" s="15">
        <v>8.1999999999999993</v>
      </c>
      <c r="D23" s="16"/>
      <c r="E23" s="22">
        <f t="shared" si="1"/>
        <v>0</v>
      </c>
      <c r="F23" s="73"/>
      <c r="G23" s="5" t="s">
        <v>60</v>
      </c>
      <c r="H23" s="6" t="s">
        <v>14</v>
      </c>
      <c r="I23" s="6">
        <v>15</v>
      </c>
      <c r="J23" s="9"/>
      <c r="K23" s="9">
        <f t="shared" si="2"/>
        <v>0</v>
      </c>
    </row>
    <row r="24" spans="1:11" ht="16" customHeight="1" x14ac:dyDescent="0.35">
      <c r="A24" s="25" t="s">
        <v>28</v>
      </c>
      <c r="B24" s="15" t="s">
        <v>14</v>
      </c>
      <c r="C24" s="15">
        <v>14.2</v>
      </c>
      <c r="D24" s="16"/>
      <c r="E24" s="22">
        <f t="shared" si="1"/>
        <v>0</v>
      </c>
      <c r="F24" s="73"/>
      <c r="G24" s="5" t="s">
        <v>61</v>
      </c>
      <c r="H24" s="6" t="s">
        <v>14</v>
      </c>
      <c r="I24" s="6">
        <v>2.6</v>
      </c>
      <c r="J24" s="9"/>
      <c r="K24" s="9">
        <f t="shared" si="2"/>
        <v>0</v>
      </c>
    </row>
    <row r="25" spans="1:11" ht="29" x14ac:dyDescent="0.35">
      <c r="A25" s="25" t="s">
        <v>29</v>
      </c>
      <c r="B25" s="15" t="s">
        <v>14</v>
      </c>
      <c r="C25" s="15">
        <v>3.2</v>
      </c>
      <c r="D25" s="16"/>
      <c r="E25" s="22">
        <f t="shared" si="1"/>
        <v>0</v>
      </c>
      <c r="F25" s="73"/>
      <c r="G25" s="5" t="s">
        <v>90</v>
      </c>
      <c r="H25" s="6" t="s">
        <v>67</v>
      </c>
      <c r="I25" s="82">
        <v>10500</v>
      </c>
      <c r="J25" s="9"/>
      <c r="K25" s="9">
        <f t="shared" si="2"/>
        <v>0</v>
      </c>
    </row>
    <row r="26" spans="1:11" ht="15.5" x14ac:dyDescent="0.35">
      <c r="A26" s="12" t="s">
        <v>15</v>
      </c>
      <c r="B26" s="26"/>
      <c r="C26" s="13"/>
      <c r="D26" s="12"/>
      <c r="E26" s="24">
        <f>SUM(E15:E25)</f>
        <v>0</v>
      </c>
      <c r="F26" s="74"/>
      <c r="G26" s="5" t="s">
        <v>91</v>
      </c>
      <c r="H26" s="6" t="s">
        <v>67</v>
      </c>
      <c r="I26" s="6">
        <v>100</v>
      </c>
      <c r="J26" s="9"/>
      <c r="K26" s="9">
        <f t="shared" si="2"/>
        <v>0</v>
      </c>
    </row>
    <row r="27" spans="1:11" ht="14.15" customHeight="1" x14ac:dyDescent="0.35">
      <c r="A27" s="27" t="s">
        <v>68</v>
      </c>
      <c r="B27" s="28"/>
      <c r="C27" s="28"/>
      <c r="D27" s="29"/>
      <c r="E27" s="30"/>
      <c r="F27" s="73"/>
      <c r="G27" s="5" t="s">
        <v>63</v>
      </c>
      <c r="H27" s="6" t="s">
        <v>13</v>
      </c>
      <c r="I27" s="6">
        <v>150</v>
      </c>
      <c r="J27" s="9"/>
      <c r="K27" s="9">
        <f t="shared" si="2"/>
        <v>0</v>
      </c>
    </row>
    <row r="28" spans="1:11" ht="29" x14ac:dyDescent="0.35">
      <c r="A28" s="25" t="s">
        <v>30</v>
      </c>
      <c r="B28" s="15" t="s">
        <v>13</v>
      </c>
      <c r="C28" s="15">
        <v>110</v>
      </c>
      <c r="D28" s="16"/>
      <c r="E28" s="22">
        <f t="shared" ref="E28:E33" si="3">$C28*D28</f>
        <v>0</v>
      </c>
      <c r="F28" s="73"/>
      <c r="G28" s="5" t="s">
        <v>62</v>
      </c>
      <c r="H28" s="6" t="s">
        <v>14</v>
      </c>
      <c r="I28" s="6">
        <v>10.6</v>
      </c>
      <c r="J28" s="9"/>
      <c r="K28" s="9">
        <f t="shared" si="2"/>
        <v>0</v>
      </c>
    </row>
    <row r="29" spans="1:11" x14ac:dyDescent="0.35">
      <c r="A29" s="25" t="s">
        <v>31</v>
      </c>
      <c r="B29" s="15" t="s">
        <v>13</v>
      </c>
      <c r="C29" s="15">
        <v>130</v>
      </c>
      <c r="D29" s="16"/>
      <c r="E29" s="22">
        <f t="shared" si="3"/>
        <v>0</v>
      </c>
      <c r="F29" s="73"/>
      <c r="G29" s="5" t="s">
        <v>64</v>
      </c>
      <c r="H29" s="6" t="s">
        <v>14</v>
      </c>
      <c r="I29" s="6">
        <v>6</v>
      </c>
      <c r="J29" s="9"/>
      <c r="K29" s="9">
        <f t="shared" si="2"/>
        <v>0</v>
      </c>
    </row>
    <row r="30" spans="1:11" ht="14.15" customHeight="1" x14ac:dyDescent="0.35">
      <c r="A30" s="25" t="s">
        <v>32</v>
      </c>
      <c r="B30" s="15" t="s">
        <v>5</v>
      </c>
      <c r="C30" s="15">
        <v>1</v>
      </c>
      <c r="D30" s="16"/>
      <c r="E30" s="22">
        <f t="shared" si="3"/>
        <v>0</v>
      </c>
      <c r="F30" s="73"/>
      <c r="G30" s="5" t="s">
        <v>65</v>
      </c>
      <c r="H30" s="6" t="s">
        <v>14</v>
      </c>
      <c r="I30" s="6">
        <v>7</v>
      </c>
      <c r="J30" s="9"/>
      <c r="K30" s="9">
        <f t="shared" si="2"/>
        <v>0</v>
      </c>
    </row>
    <row r="31" spans="1:11" ht="15" customHeight="1" x14ac:dyDescent="0.35">
      <c r="A31" s="25" t="s">
        <v>84</v>
      </c>
      <c r="B31" s="15" t="s">
        <v>13</v>
      </c>
      <c r="C31" s="15">
        <v>130</v>
      </c>
      <c r="D31" s="16"/>
      <c r="E31" s="22">
        <f t="shared" si="3"/>
        <v>0</v>
      </c>
      <c r="F31" s="73"/>
      <c r="G31" s="5" t="s">
        <v>66</v>
      </c>
      <c r="H31" s="6" t="s">
        <v>14</v>
      </c>
      <c r="I31" s="6">
        <v>33</v>
      </c>
      <c r="J31" s="9"/>
      <c r="K31" s="9">
        <f t="shared" si="2"/>
        <v>0</v>
      </c>
    </row>
    <row r="32" spans="1:11" ht="25" x14ac:dyDescent="0.35">
      <c r="A32" s="25" t="s">
        <v>33</v>
      </c>
      <c r="B32" s="15" t="s">
        <v>13</v>
      </c>
      <c r="C32" s="15">
        <v>130</v>
      </c>
      <c r="D32" s="16"/>
      <c r="E32" s="22">
        <f t="shared" si="3"/>
        <v>0</v>
      </c>
      <c r="F32" s="75"/>
      <c r="H32" s="6"/>
      <c r="I32" s="6"/>
      <c r="J32" s="35" t="s">
        <v>78</v>
      </c>
      <c r="K32" s="35">
        <f>SUM(K16:K31)</f>
        <v>0</v>
      </c>
    </row>
    <row r="33" spans="1:11" ht="25" x14ac:dyDescent="0.35">
      <c r="A33" s="25" t="s">
        <v>83</v>
      </c>
      <c r="B33" s="15" t="s">
        <v>5</v>
      </c>
      <c r="C33" s="15">
        <v>1</v>
      </c>
      <c r="D33" s="16"/>
      <c r="E33" s="22">
        <f t="shared" si="3"/>
        <v>0</v>
      </c>
      <c r="F33" s="76"/>
      <c r="G33" s="66" t="s">
        <v>74</v>
      </c>
      <c r="H33" s="6"/>
      <c r="I33" s="6"/>
      <c r="J33" s="34"/>
      <c r="K33" s="38"/>
    </row>
    <row r="34" spans="1:11" ht="15.5" x14ac:dyDescent="0.35">
      <c r="A34" s="12" t="s">
        <v>34</v>
      </c>
      <c r="B34" s="26"/>
      <c r="C34" s="13"/>
      <c r="D34" s="12"/>
      <c r="E34" s="24">
        <f>SUM(E28:E33)</f>
        <v>0</v>
      </c>
      <c r="F34" s="74"/>
      <c r="G34" s="67" t="s">
        <v>69</v>
      </c>
      <c r="H34" s="52" t="s">
        <v>13</v>
      </c>
      <c r="I34" s="52">
        <v>20</v>
      </c>
      <c r="J34" s="9"/>
      <c r="K34" s="9">
        <f>$I35*J33</f>
        <v>0</v>
      </c>
    </row>
    <row r="35" spans="1:11" ht="29" x14ac:dyDescent="0.35">
      <c r="A35" s="14" t="s">
        <v>35</v>
      </c>
      <c r="B35" s="15"/>
      <c r="C35" s="15"/>
      <c r="D35" s="16"/>
      <c r="E35" s="22"/>
      <c r="F35" s="73"/>
      <c r="G35" s="5" t="s">
        <v>70</v>
      </c>
      <c r="H35" s="6" t="s">
        <v>13</v>
      </c>
      <c r="I35" s="6">
        <v>64</v>
      </c>
      <c r="J35" s="9"/>
      <c r="K35" s="9">
        <f t="shared" ref="K35:K37" si="4">$I36*J34</f>
        <v>0</v>
      </c>
    </row>
    <row r="36" spans="1:11" ht="29" x14ac:dyDescent="0.35">
      <c r="A36" s="25" t="s">
        <v>36</v>
      </c>
      <c r="B36" s="15" t="s">
        <v>13</v>
      </c>
      <c r="C36" s="15">
        <v>41</v>
      </c>
      <c r="D36" s="16"/>
      <c r="E36" s="22">
        <f t="shared" ref="E36:E42" si="5">$C36*D36</f>
        <v>0</v>
      </c>
      <c r="F36" s="73"/>
      <c r="G36" s="5" t="s">
        <v>71</v>
      </c>
      <c r="H36" s="6" t="s">
        <v>13</v>
      </c>
      <c r="I36" s="6">
        <v>20</v>
      </c>
      <c r="J36" s="9"/>
      <c r="K36" s="9">
        <f t="shared" si="4"/>
        <v>0</v>
      </c>
    </row>
    <row r="37" spans="1:11" ht="48.65" customHeight="1" x14ac:dyDescent="0.35">
      <c r="A37" s="25" t="s">
        <v>37</v>
      </c>
      <c r="B37" s="15" t="s">
        <v>13</v>
      </c>
      <c r="C37" s="15">
        <v>51.5</v>
      </c>
      <c r="D37" s="16"/>
      <c r="E37" s="22">
        <f t="shared" si="5"/>
        <v>0</v>
      </c>
      <c r="F37" s="73"/>
      <c r="G37" s="5" t="s">
        <v>72</v>
      </c>
      <c r="H37" s="6" t="s">
        <v>67</v>
      </c>
      <c r="I37" s="6">
        <v>1</v>
      </c>
      <c r="J37" s="9"/>
      <c r="K37" s="9">
        <f t="shared" si="4"/>
        <v>0</v>
      </c>
    </row>
    <row r="38" spans="1:11" ht="27" customHeight="1" x14ac:dyDescent="0.35">
      <c r="A38" s="18" t="s">
        <v>38</v>
      </c>
      <c r="B38" s="15" t="s">
        <v>5</v>
      </c>
      <c r="C38" s="15">
        <v>1</v>
      </c>
      <c r="D38" s="16"/>
      <c r="E38" s="22">
        <f t="shared" si="5"/>
        <v>0</v>
      </c>
      <c r="F38" s="73"/>
      <c r="G38" s="5" t="s">
        <v>73</v>
      </c>
      <c r="H38" s="6" t="s">
        <v>67</v>
      </c>
      <c r="I38" s="6">
        <v>1</v>
      </c>
      <c r="J38" s="9"/>
      <c r="K38" s="9">
        <f>$I40*J37</f>
        <v>0</v>
      </c>
    </row>
    <row r="39" spans="1:11" ht="26.5" customHeight="1" x14ac:dyDescent="0.35">
      <c r="A39" s="25" t="s">
        <v>39</v>
      </c>
      <c r="B39" s="15" t="s">
        <v>13</v>
      </c>
      <c r="C39" s="15">
        <v>51.5</v>
      </c>
      <c r="D39" s="16"/>
      <c r="E39" s="22">
        <f t="shared" si="5"/>
        <v>0</v>
      </c>
      <c r="F39" s="73"/>
      <c r="H39" s="6"/>
      <c r="I39" s="6"/>
      <c r="J39" s="35" t="s">
        <v>77</v>
      </c>
      <c r="K39" s="35">
        <f>SUM(K34:K38)</f>
        <v>0</v>
      </c>
    </row>
    <row r="40" spans="1:11" ht="30.65" customHeight="1" x14ac:dyDescent="0.35">
      <c r="A40" s="18" t="s">
        <v>40</v>
      </c>
      <c r="B40" s="15" t="s">
        <v>14</v>
      </c>
      <c r="C40" s="15">
        <v>37</v>
      </c>
      <c r="D40" s="16"/>
      <c r="E40" s="22">
        <f t="shared" si="5"/>
        <v>0</v>
      </c>
      <c r="F40" s="73"/>
      <c r="G40" s="66" t="s">
        <v>75</v>
      </c>
      <c r="H40" s="6"/>
      <c r="I40" s="6"/>
      <c r="J40" s="9"/>
      <c r="K40" s="36"/>
    </row>
    <row r="41" spans="1:11" ht="28" customHeight="1" x14ac:dyDescent="0.35">
      <c r="A41" s="18" t="s">
        <v>41</v>
      </c>
      <c r="B41" s="15" t="s">
        <v>13</v>
      </c>
      <c r="C41" s="15">
        <v>52</v>
      </c>
      <c r="D41" s="16"/>
      <c r="E41" s="22">
        <f t="shared" si="5"/>
        <v>0</v>
      </c>
      <c r="F41" s="73"/>
      <c r="G41" s="5" t="s">
        <v>86</v>
      </c>
      <c r="H41" s="6" t="s">
        <v>13</v>
      </c>
      <c r="I41" s="6">
        <v>155</v>
      </c>
      <c r="J41" s="9"/>
      <c r="K41" s="9">
        <f>$I42*J41</f>
        <v>0</v>
      </c>
    </row>
    <row r="42" spans="1:11" ht="30" customHeight="1" x14ac:dyDescent="0.35">
      <c r="A42" s="18" t="s">
        <v>88</v>
      </c>
      <c r="B42" s="15" t="s">
        <v>13</v>
      </c>
      <c r="C42" s="15">
        <v>41</v>
      </c>
      <c r="D42" s="16"/>
      <c r="E42" s="22">
        <f t="shared" si="5"/>
        <v>0</v>
      </c>
      <c r="F42" s="73"/>
      <c r="G42" s="5" t="s">
        <v>89</v>
      </c>
      <c r="H42" s="6">
        <v>2</v>
      </c>
      <c r="I42" s="6">
        <v>155</v>
      </c>
      <c r="J42" s="9"/>
      <c r="K42" s="9">
        <f t="shared" ref="K42:K43" si="6">$I43*J42</f>
        <v>0</v>
      </c>
    </row>
    <row r="43" spans="1:11" ht="29" x14ac:dyDescent="0.35">
      <c r="A43" s="12" t="s">
        <v>42</v>
      </c>
      <c r="B43" s="13"/>
      <c r="C43" s="13"/>
      <c r="D43" s="12"/>
      <c r="E43" s="24">
        <f>SUM(E35:E42)</f>
        <v>0</v>
      </c>
      <c r="F43" s="74"/>
      <c r="G43" s="5" t="s">
        <v>87</v>
      </c>
      <c r="H43" s="6" t="s">
        <v>14</v>
      </c>
      <c r="I43" s="6">
        <v>13</v>
      </c>
      <c r="J43" s="9"/>
      <c r="K43" s="9">
        <f t="shared" si="6"/>
        <v>0</v>
      </c>
    </row>
    <row r="44" spans="1:11" x14ac:dyDescent="0.35">
      <c r="A44" s="31"/>
      <c r="B44" s="15"/>
      <c r="C44" s="15"/>
      <c r="D44" s="16"/>
      <c r="E44" s="22"/>
      <c r="F44" s="73"/>
      <c r="H44" s="6"/>
      <c r="I44" s="6"/>
      <c r="J44" s="35" t="s">
        <v>76</v>
      </c>
      <c r="K44" s="35">
        <f>SUM(K41:K43)</f>
        <v>0</v>
      </c>
    </row>
    <row r="45" spans="1:11" ht="18.5" x14ac:dyDescent="0.45">
      <c r="A45" s="12" t="s">
        <v>6</v>
      </c>
      <c r="B45" s="13"/>
      <c r="C45" s="13"/>
      <c r="D45" s="12"/>
      <c r="E45" s="32">
        <f>E43+E34+E26+E14</f>
        <v>0</v>
      </c>
      <c r="F45" s="77"/>
      <c r="G45" s="68" t="s">
        <v>80</v>
      </c>
      <c r="H45" s="7"/>
      <c r="I45" s="7"/>
      <c r="J45" s="11"/>
      <c r="K45" s="37">
        <f>K44+K39+K32+K15</f>
        <v>0</v>
      </c>
    </row>
    <row r="46" spans="1:11" ht="15.5" x14ac:dyDescent="0.35">
      <c r="A46" s="44" t="s">
        <v>7</v>
      </c>
      <c r="B46" s="45"/>
      <c r="C46" s="45"/>
      <c r="D46" s="46"/>
      <c r="E46" s="47">
        <f>E45*0.2</f>
        <v>0</v>
      </c>
      <c r="F46" s="78"/>
      <c r="G46" s="5" t="s">
        <v>7</v>
      </c>
      <c r="H46" s="6"/>
      <c r="I46" s="6"/>
      <c r="J46" s="9"/>
      <c r="K46" s="9">
        <f>K45*20%</f>
        <v>0</v>
      </c>
    </row>
    <row r="47" spans="1:11" ht="31" x14ac:dyDescent="0.35">
      <c r="A47" s="33" t="s">
        <v>8</v>
      </c>
      <c r="B47" s="13"/>
      <c r="C47" s="13"/>
      <c r="D47" s="12"/>
      <c r="E47" s="32">
        <f>E46+E45</f>
        <v>0</v>
      </c>
      <c r="F47" s="77"/>
      <c r="G47" s="5" t="s">
        <v>82</v>
      </c>
      <c r="H47" s="6"/>
      <c r="I47" s="6"/>
      <c r="J47" s="9"/>
      <c r="K47" s="9"/>
    </row>
    <row r="48" spans="1:11" ht="18.5" x14ac:dyDescent="0.45">
      <c r="A48" s="40"/>
      <c r="B48" s="41"/>
      <c r="C48" s="41"/>
      <c r="D48" s="42"/>
      <c r="E48" s="43"/>
      <c r="F48" s="77"/>
      <c r="G48" s="68" t="s">
        <v>81</v>
      </c>
      <c r="H48" s="7"/>
      <c r="I48" s="7"/>
      <c r="J48" s="11"/>
      <c r="K48" s="39">
        <f>+K45+K46</f>
        <v>0</v>
      </c>
    </row>
    <row r="49" spans="1:7" x14ac:dyDescent="0.35">
      <c r="A49" s="48"/>
      <c r="B49" s="49"/>
      <c r="C49" s="49"/>
      <c r="D49" s="50"/>
      <c r="E49" s="51"/>
      <c r="F49" s="79"/>
      <c r="G49" s="69"/>
    </row>
    <row r="50" spans="1:7" x14ac:dyDescent="0.35">
      <c r="G50" s="69"/>
    </row>
    <row r="51" spans="1:7" x14ac:dyDescent="0.35">
      <c r="G51" s="69"/>
    </row>
    <row r="52" spans="1:7" x14ac:dyDescent="0.35">
      <c r="G52" s="69"/>
    </row>
    <row r="53" spans="1:7" x14ac:dyDescent="0.35">
      <c r="G53" s="69"/>
    </row>
    <row r="54" spans="1:7" x14ac:dyDescent="0.35">
      <c r="G54" s="69"/>
    </row>
    <row r="55" spans="1:7" x14ac:dyDescent="0.35">
      <c r="G55" s="69"/>
    </row>
    <row r="56" spans="1:7" x14ac:dyDescent="0.35">
      <c r="G56" s="69"/>
    </row>
    <row r="57" spans="1:7" x14ac:dyDescent="0.35">
      <c r="G57" s="69"/>
    </row>
    <row r="58" spans="1:7" x14ac:dyDescent="0.35">
      <c r="G58" s="69"/>
    </row>
    <row r="59" spans="1:7" x14ac:dyDescent="0.35">
      <c r="G59" s="69"/>
    </row>
    <row r="60" spans="1:7" x14ac:dyDescent="0.35">
      <c r="G60" s="69"/>
    </row>
    <row r="61" spans="1:7" x14ac:dyDescent="0.35">
      <c r="G61" s="69"/>
    </row>
    <row r="62" spans="1:7" x14ac:dyDescent="0.35">
      <c r="G62" s="69"/>
    </row>
    <row r="63" spans="1:7" x14ac:dyDescent="0.35">
      <c r="G63" s="69"/>
    </row>
    <row r="64" spans="1:7" x14ac:dyDescent="0.35">
      <c r="G64" s="69"/>
    </row>
    <row r="65" spans="7:7" x14ac:dyDescent="0.35">
      <c r="G65" s="69"/>
    </row>
    <row r="66" spans="7:7" x14ac:dyDescent="0.35">
      <c r="G66" s="69"/>
    </row>
    <row r="67" spans="7:7" x14ac:dyDescent="0.35">
      <c r="G67" s="69"/>
    </row>
    <row r="68" spans="7:7" x14ac:dyDescent="0.35">
      <c r="G68" s="69"/>
    </row>
    <row r="69" spans="7:7" x14ac:dyDescent="0.35">
      <c r="G69" s="69"/>
    </row>
    <row r="70" spans="7:7" x14ac:dyDescent="0.35">
      <c r="G70" s="69"/>
    </row>
    <row r="71" spans="7:7" x14ac:dyDescent="0.35">
      <c r="G71" s="69"/>
    </row>
    <row r="72" spans="7:7" x14ac:dyDescent="0.35">
      <c r="G72" s="69"/>
    </row>
    <row r="73" spans="7:7" x14ac:dyDescent="0.35">
      <c r="G73" s="69"/>
    </row>
    <row r="74" spans="7:7" x14ac:dyDescent="0.35">
      <c r="G74" s="69"/>
    </row>
    <row r="75" spans="7:7" x14ac:dyDescent="0.35">
      <c r="G75" s="69"/>
    </row>
    <row r="76" spans="7:7" x14ac:dyDescent="0.35">
      <c r="G76" s="69"/>
    </row>
    <row r="77" spans="7:7" x14ac:dyDescent="0.35">
      <c r="G77" s="69"/>
    </row>
    <row r="78" spans="7:7" x14ac:dyDescent="0.35">
      <c r="G78" s="69"/>
    </row>
    <row r="79" spans="7:7" x14ac:dyDescent="0.35">
      <c r="G79" s="69"/>
    </row>
    <row r="80" spans="7:7" x14ac:dyDescent="0.35">
      <c r="G80" s="69"/>
    </row>
    <row r="81" spans="7:7" x14ac:dyDescent="0.35">
      <c r="G81" s="69"/>
    </row>
    <row r="82" spans="7:7" x14ac:dyDescent="0.35">
      <c r="G82" s="69"/>
    </row>
    <row r="83" spans="7:7" x14ac:dyDescent="0.35">
      <c r="G83" s="69"/>
    </row>
    <row r="84" spans="7:7" x14ac:dyDescent="0.35">
      <c r="G84" s="69"/>
    </row>
    <row r="85" spans="7:7" x14ac:dyDescent="0.35">
      <c r="G85" s="69"/>
    </row>
    <row r="86" spans="7:7" x14ac:dyDescent="0.35">
      <c r="G86" s="69"/>
    </row>
    <row r="87" spans="7:7" x14ac:dyDescent="0.35">
      <c r="G87" s="69"/>
    </row>
    <row r="88" spans="7:7" x14ac:dyDescent="0.35">
      <c r="G88" s="69"/>
    </row>
    <row r="89" spans="7:7" x14ac:dyDescent="0.35">
      <c r="G89" s="69"/>
    </row>
    <row r="90" spans="7:7" x14ac:dyDescent="0.35">
      <c r="G90" s="69"/>
    </row>
    <row r="91" spans="7:7" x14ac:dyDescent="0.35">
      <c r="G91" s="69"/>
    </row>
    <row r="92" spans="7:7" x14ac:dyDescent="0.35">
      <c r="G92" s="69"/>
    </row>
    <row r="93" spans="7:7" x14ac:dyDescent="0.35">
      <c r="G93" s="69"/>
    </row>
    <row r="94" spans="7:7" x14ac:dyDescent="0.35">
      <c r="G94" s="69"/>
    </row>
    <row r="95" spans="7:7" x14ac:dyDescent="0.35">
      <c r="G95" s="69"/>
    </row>
    <row r="96" spans="7:7" x14ac:dyDescent="0.35">
      <c r="G96" s="69"/>
    </row>
  </sheetData>
  <phoneticPr fontId="6" type="noConversion"/>
  <pageMargins left="0.7" right="0.7" top="0.75" bottom="0.75" header="0.3" footer="0.3"/>
  <pageSetup paperSize="8" scale="8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cp:lastPrinted>2023-04-19T07:59:32Z</cp:lastPrinted>
  <dcterms:created xsi:type="dcterms:W3CDTF">2023-04-16T18:05:27Z</dcterms:created>
  <dcterms:modified xsi:type="dcterms:W3CDTF">2023-04-21T05:33:05Z</dcterms:modified>
</cp:coreProperties>
</file>